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DESKTOP-KR97H85\Comun\Probabilidad y estadistica\"/>
    </mc:Choice>
  </mc:AlternateContent>
  <xr:revisionPtr revIDLastSave="0" documentId="13_ncr:1_{C9966BD7-D176-4515-98E0-89DCF509DA0B}" xr6:coauthVersionLast="47" xr6:coauthVersionMax="47" xr10:uidLastSave="{00000000-0000-0000-0000-000000000000}"/>
  <bookViews>
    <workbookView xWindow="-120" yWindow="-120" windowWidth="29040" windowHeight="17640" xr2:uid="{D82FA281-D9B9-492F-804F-CAA571BCFAAD}"/>
  </bookViews>
  <sheets>
    <sheet name="Población Finita" sheetId="3" r:id="rId1"/>
    <sheet name="Población Infinita" sheetId="2" r:id="rId2"/>
  </sheets>
  <definedNames>
    <definedName name="_xlnm.Print_Area" localSheetId="0">'Población Finita'!$A$1:$AP$38</definedName>
    <definedName name="_xlnm.Print_Area" localSheetId="1">'Población Infinita'!$A$1:$AP$38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J21" i="3" l="1"/>
  <c r="AN13" i="3"/>
  <c r="AN11" i="3"/>
  <c r="AJ29" i="3"/>
  <c r="AJ27" i="3"/>
  <c r="AJ25" i="3"/>
  <c r="AJ23" i="3"/>
  <c r="AJ19" i="3"/>
  <c r="AJ17" i="3"/>
  <c r="AJ15" i="3"/>
  <c r="AJ13" i="3"/>
  <c r="AJ11" i="3"/>
  <c r="AE11" i="3"/>
  <c r="AN15" i="3" s="1"/>
  <c r="AL15" i="3"/>
  <c r="AA17" i="3"/>
  <c r="AA17" i="2"/>
  <c r="AE11" i="2"/>
  <c r="AA19" i="2" l="1"/>
  <c r="AA19" i="3"/>
  <c r="C31" i="3" l="1"/>
  <c r="C32" i="3" s="1"/>
  <c r="C31" i="2"/>
  <c r="C32" i="2" s="1"/>
</calcChain>
</file>

<file path=xl/sharedStrings.xml><?xml version="1.0" encoding="utf-8"?>
<sst xmlns="http://schemas.openxmlformats.org/spreadsheetml/2006/main" count="37" uniqueCount="19">
  <si>
    <t>Por: Pedro González López</t>
  </si>
  <si>
    <t>Tamaño de la Población:</t>
  </si>
  <si>
    <t>Error de Estimación:</t>
  </si>
  <si>
    <t>Probabilidad de p:</t>
  </si>
  <si>
    <t>Probabilidad de q:</t>
  </si>
  <si>
    <t>%NC</t>
  </si>
  <si>
    <t>Z</t>
  </si>
  <si>
    <t>% Nivel de Confianza:</t>
  </si>
  <si>
    <t>n:</t>
  </si>
  <si>
    <t>*</t>
  </si>
  <si>
    <t>*  Si no se conoce este valor puede utilzar 0.5</t>
  </si>
  <si>
    <t>Probabilidad y Estadística</t>
  </si>
  <si>
    <t>INFINITA</t>
  </si>
  <si>
    <t xml:space="preserve">Calculadora de Tamaño de Muestra    </t>
  </si>
  <si>
    <t>Población Infinita</t>
  </si>
  <si>
    <t>Población finita</t>
  </si>
  <si>
    <t xml:space="preserve"> Pedro González López</t>
  </si>
  <si>
    <t>CENTRO DE BACHILLERATO TECNOLÓGICO</t>
  </si>
  <si>
    <t xml:space="preserve"> industrial y de servicios No. 172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</si>
</sst>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28"/>
      <color theme="1"/>
      <name val="Britannic Bold"/>
      <family val="2"/>
    </font>
    <font>
      <sz val="26"/>
      <color theme="1"/>
      <name val="Britannic Bold"/>
      <family val="2"/>
    </font>
    <font>
      <sz val="18"/>
      <color theme="1"/>
      <name val="Britannic Bold"/>
      <family val="2"/>
    </font>
    <font>
      <sz val="18"/>
      <color theme="1"/>
      <name val="Blackadder ITC"/>
      <family val="5"/>
    </font>
    <font>
      <sz val="8"/>
      <color theme="1"/>
      <name val="Calibri"/>
      <family val="2"/>
      <scheme val="minor"/>
    </font>
    <font>
      <sz val="11"/>
      <color theme="4" tint="0.79998168889431442"/>
      <name val="Calibri"/>
      <family val="2"/>
      <scheme val="minor"/>
    </font>
    <font>
      <sz val="14"/>
      <color theme="0"/>
      <name val="Calibri"/>
      <family val="2"/>
      <scheme val="minor"/>
    </font>
    <font>
      <sz val="8"/>
      <color theme="1"/>
      <name val="Britannic Bold"/>
      <family val="2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B0B0B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</cellStyleXfs>
  <cellXfs count="36">
    <xf numFmtId="0" fontId="0" fillId="0" borderId="0" xfId="0"/>
    <xf numFmtId="0" fontId="0" fillId="3" borderId="0" xfId="0" applyFill="1"/>
    <xf numFmtId="0" fontId="0" fillId="4" borderId="0" xfId="0" applyFill="1"/>
    <xf numFmtId="0" fontId="7" fillId="5" borderId="0" xfId="0" applyFont="1" applyFill="1" applyAlignment="1">
      <alignment vertical="center"/>
    </xf>
    <xf numFmtId="0" fontId="0" fillId="5" borderId="0" xfId="0" applyFill="1"/>
    <xf numFmtId="0" fontId="3" fillId="3" borderId="0" xfId="0" applyFont="1" applyFill="1"/>
    <xf numFmtId="0" fontId="4" fillId="3" borderId="0" xfId="0" applyFont="1" applyFill="1"/>
    <xf numFmtId="165" fontId="0" fillId="3" borderId="0" xfId="0" applyNumberFormat="1" applyFill="1"/>
    <xf numFmtId="0" fontId="0" fillId="7" borderId="0" xfId="0" applyFill="1" applyAlignment="1">
      <alignment horizontal="center"/>
    </xf>
    <xf numFmtId="164" fontId="11" fillId="7" borderId="0" xfId="1" applyNumberFormat="1" applyFont="1" applyFill="1"/>
    <xf numFmtId="0" fontId="0" fillId="7" borderId="0" xfId="0" applyFill="1"/>
    <xf numFmtId="165" fontId="0" fillId="7" borderId="0" xfId="0" applyNumberFormat="1" applyFill="1"/>
    <xf numFmtId="164" fontId="11" fillId="7" borderId="0" xfId="0" applyNumberFormat="1" applyFont="1" applyFill="1"/>
    <xf numFmtId="0" fontId="12" fillId="3" borderId="0" xfId="0" applyFont="1" applyFill="1"/>
    <xf numFmtId="0" fontId="13" fillId="3" borderId="0" xfId="2" applyFont="1" applyFill="1" applyAlignment="1">
      <alignment horizontal="left"/>
    </xf>
    <xf numFmtId="0" fontId="8" fillId="5" borderId="0" xfId="0" applyFont="1" applyFill="1" applyAlignment="1">
      <alignment vertical="center"/>
    </xf>
    <xf numFmtId="164" fontId="0" fillId="3" borderId="0" xfId="0" applyNumberFormat="1" applyFill="1"/>
    <xf numFmtId="0" fontId="3" fillId="3" borderId="0" xfId="0" applyFont="1" applyFill="1" applyAlignment="1">
      <alignment horizontal="left"/>
    </xf>
    <xf numFmtId="0" fontId="13" fillId="2" borderId="0" xfId="2" applyFont="1" applyAlignment="1" applyProtection="1">
      <alignment horizontal="left"/>
      <protection hidden="1"/>
    </xf>
    <xf numFmtId="0" fontId="3" fillId="3" borderId="0" xfId="0" applyFont="1" applyFill="1" applyAlignment="1">
      <alignment horizontal="left" vertical="center"/>
    </xf>
    <xf numFmtId="164" fontId="4" fillId="6" borderId="0" xfId="1" applyNumberFormat="1" applyFont="1" applyFill="1" applyAlignment="1" applyProtection="1">
      <alignment horizontal="center"/>
      <protection locked="0" hidden="1"/>
    </xf>
    <xf numFmtId="0" fontId="15" fillId="3" borderId="0" xfId="0" applyFont="1" applyFill="1" applyAlignment="1">
      <alignment horizontal="center"/>
    </xf>
    <xf numFmtId="164" fontId="4" fillId="6" borderId="0" xfId="0" applyNumberFormat="1" applyFont="1" applyFill="1" applyAlignment="1" applyProtection="1">
      <alignment horizontal="center"/>
      <protection locked="0"/>
    </xf>
    <xf numFmtId="0" fontId="4" fillId="6" borderId="0" xfId="0" applyFont="1" applyFill="1" applyAlignment="1" applyProtection="1">
      <alignment horizontal="center"/>
      <protection locked="0"/>
    </xf>
    <xf numFmtId="0" fontId="4" fillId="3" borderId="0" xfId="0" applyFont="1" applyFill="1" applyAlignment="1" applyProtection="1">
      <alignment horizontal="center"/>
      <protection hidden="1"/>
    </xf>
    <xf numFmtId="0" fontId="6" fillId="3" borderId="0" xfId="0" applyFont="1" applyFill="1" applyAlignment="1">
      <alignment horizontal="center"/>
    </xf>
    <xf numFmtId="0" fontId="5" fillId="3" borderId="0" xfId="0" applyFont="1" applyFill="1" applyAlignment="1" applyProtection="1">
      <alignment horizontal="center" vertical="center"/>
      <protection hidden="1"/>
    </xf>
    <xf numFmtId="0" fontId="12" fillId="3" borderId="0" xfId="0" applyFont="1" applyFill="1" applyAlignment="1">
      <alignment horizontal="center"/>
    </xf>
    <xf numFmtId="0" fontId="8" fillId="5" borderId="0" xfId="0" applyFont="1" applyFill="1" applyAlignment="1">
      <alignment horizontal="right" vertical="center"/>
    </xf>
    <xf numFmtId="0" fontId="9" fillId="5" borderId="0" xfId="0" applyFont="1" applyFill="1" applyAlignment="1">
      <alignment horizontal="center" vertical="center"/>
    </xf>
    <xf numFmtId="0" fontId="10" fillId="5" borderId="0" xfId="0" applyFont="1" applyFill="1" applyAlignment="1">
      <alignment horizontal="center" vertical="center"/>
    </xf>
    <xf numFmtId="0" fontId="0" fillId="5" borderId="0" xfId="0" applyFill="1" applyAlignment="1">
      <alignment horizontal="center"/>
    </xf>
    <xf numFmtId="0" fontId="14" fillId="5" borderId="0" xfId="0" applyFont="1" applyFill="1" applyAlignment="1">
      <alignment horizontal="right" vertical="center"/>
    </xf>
    <xf numFmtId="164" fontId="4" fillId="6" borderId="0" xfId="1" applyNumberFormat="1" applyFont="1" applyFill="1" applyAlignment="1" applyProtection="1">
      <alignment horizontal="center"/>
      <protection locked="0"/>
    </xf>
    <xf numFmtId="0" fontId="6" fillId="3" borderId="0" xfId="0" applyFont="1" applyFill="1" applyAlignment="1" applyProtection="1">
      <alignment horizontal="center"/>
      <protection hidden="1"/>
    </xf>
    <xf numFmtId="0" fontId="4" fillId="3" borderId="0" xfId="0" applyFont="1" applyFill="1" applyAlignment="1">
      <alignment horizontal="center"/>
    </xf>
  </cellXfs>
  <cellStyles count="3">
    <cellStyle name="Énfasis6" xfId="2" builtinId="49"/>
    <cellStyle name="Normal" xfId="0" builtinId="0"/>
    <cellStyle name="Porcentaje" xfId="1" builtinId="5"/>
  </cellStyles>
  <dxfs count="33"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B0B0B0"/>
      <color rgb="FFC9C9C9"/>
      <color rgb="FFFBFBFB"/>
      <color rgb="FF8EEADB"/>
      <color rgb="FF87DF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9526</xdr:colOff>
      <xdr:row>1</xdr:row>
      <xdr:rowOff>9526</xdr:rowOff>
    </xdr:from>
    <xdr:to>
      <xdr:col>8</xdr:col>
      <xdr:colOff>135811</xdr:colOff>
      <xdr:row>7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905FACF-CDBD-444D-ADAE-3CDA899449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1" y="142876"/>
          <a:ext cx="1993185" cy="1133474"/>
        </a:xfrm>
        <a:prstGeom prst="rect">
          <a:avLst/>
        </a:prstGeom>
      </xdr:spPr>
    </xdr:pic>
    <xdr:clientData/>
  </xdr:twoCellAnchor>
  <xdr:twoCellAnchor editAs="oneCell">
    <xdr:from>
      <xdr:col>1</xdr:col>
      <xdr:colOff>1</xdr:colOff>
      <xdr:row>7</xdr:row>
      <xdr:rowOff>10679</xdr:rowOff>
    </xdr:from>
    <xdr:to>
      <xdr:col>17</xdr:col>
      <xdr:colOff>171450</xdr:colOff>
      <xdr:row>10</xdr:row>
      <xdr:rowOff>77931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76F77CC-94F6-4C1E-A705-9676F60611B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76108"/>
        <a:stretch/>
      </xdr:blipFill>
      <xdr:spPr bwMode="auto">
        <a:xfrm>
          <a:off x="104776" y="1287029"/>
          <a:ext cx="4438649" cy="5625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181840</xdr:colOff>
      <xdr:row>10</xdr:row>
      <xdr:rowOff>51955</xdr:rowOff>
    </xdr:from>
    <xdr:to>
      <xdr:col>17</xdr:col>
      <xdr:colOff>147204</xdr:colOff>
      <xdr:row>16</xdr:row>
      <xdr:rowOff>207819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0AD3047-3234-487F-B232-1A2A630B586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2326" t="22638" r="369" b="31989"/>
        <a:stretch/>
      </xdr:blipFill>
      <xdr:spPr bwMode="auto">
        <a:xfrm>
          <a:off x="2420215" y="1823605"/>
          <a:ext cx="2098964" cy="10702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867</xdr:colOff>
      <xdr:row>10</xdr:row>
      <xdr:rowOff>43294</xdr:rowOff>
    </xdr:from>
    <xdr:to>
      <xdr:col>9</xdr:col>
      <xdr:colOff>225136</xdr:colOff>
      <xdr:row>22</xdr:row>
      <xdr:rowOff>120360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BFE83C7-BAE8-4756-A7D4-008BCE18E18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2269" r="46898" b="-3019"/>
        <a:stretch/>
      </xdr:blipFill>
      <xdr:spPr bwMode="auto">
        <a:xfrm>
          <a:off x="105642" y="1814944"/>
          <a:ext cx="2357869" cy="19058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207818</xdr:colOff>
      <xdr:row>16</xdr:row>
      <xdr:rowOff>199159</xdr:rowOff>
    </xdr:from>
    <xdr:to>
      <xdr:col>17</xdr:col>
      <xdr:colOff>138219</xdr:colOff>
      <xdr:row>16</xdr:row>
      <xdr:rowOff>244878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F7BC50EE-4F95-4FBE-874F-630EBBEF357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0779" r="58646" b="37490"/>
        <a:stretch/>
      </xdr:blipFill>
      <xdr:spPr bwMode="auto">
        <a:xfrm>
          <a:off x="2459182" y="2874818"/>
          <a:ext cx="2077855" cy="457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9526</xdr:colOff>
      <xdr:row>1</xdr:row>
      <xdr:rowOff>9526</xdr:rowOff>
    </xdr:from>
    <xdr:to>
      <xdr:col>8</xdr:col>
      <xdr:colOff>135811</xdr:colOff>
      <xdr:row>7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93D3E37-AC89-4772-AC7F-2C1094F190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1" y="142876"/>
          <a:ext cx="1993185" cy="1133474"/>
        </a:xfrm>
        <a:prstGeom prst="rect">
          <a:avLst/>
        </a:prstGeom>
      </xdr:spPr>
    </xdr:pic>
    <xdr:clientData/>
  </xdr:twoCellAnchor>
  <xdr:twoCellAnchor editAs="oneCell">
    <xdr:from>
      <xdr:col>1</xdr:col>
      <xdr:colOff>1</xdr:colOff>
      <xdr:row>7</xdr:row>
      <xdr:rowOff>10679</xdr:rowOff>
    </xdr:from>
    <xdr:to>
      <xdr:col>17</xdr:col>
      <xdr:colOff>171450</xdr:colOff>
      <xdr:row>10</xdr:row>
      <xdr:rowOff>77931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9AF0DEF-A3A2-401E-9728-F153AD119E3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76108"/>
        <a:stretch/>
      </xdr:blipFill>
      <xdr:spPr bwMode="auto">
        <a:xfrm>
          <a:off x="103910" y="1283565"/>
          <a:ext cx="4466358" cy="5608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181840</xdr:colOff>
      <xdr:row>10</xdr:row>
      <xdr:rowOff>77938</xdr:rowOff>
    </xdr:from>
    <xdr:to>
      <xdr:col>17</xdr:col>
      <xdr:colOff>147204</xdr:colOff>
      <xdr:row>16</xdr:row>
      <xdr:rowOff>121234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A159A46-1109-4623-A5C0-4AAC17AFAC0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2326" t="59525" r="369" b="-102"/>
        <a:stretch/>
      </xdr:blipFill>
      <xdr:spPr bwMode="auto">
        <a:xfrm>
          <a:off x="2433204" y="1844393"/>
          <a:ext cx="2112818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867</xdr:colOff>
      <xdr:row>10</xdr:row>
      <xdr:rowOff>43295</xdr:rowOff>
    </xdr:from>
    <xdr:to>
      <xdr:col>9</xdr:col>
      <xdr:colOff>225136</xdr:colOff>
      <xdr:row>12</xdr:row>
      <xdr:rowOff>17319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B182436-BFE5-4981-BDB8-27CF458CFB9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2269" r="46898" b="65926"/>
        <a:stretch/>
      </xdr:blipFill>
      <xdr:spPr bwMode="auto">
        <a:xfrm>
          <a:off x="104776" y="1809750"/>
          <a:ext cx="2371724" cy="2770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216804</xdr:colOff>
      <xdr:row>16</xdr:row>
      <xdr:rowOff>121228</xdr:rowOff>
    </xdr:from>
    <xdr:to>
      <xdr:col>17</xdr:col>
      <xdr:colOff>147205</xdr:colOff>
      <xdr:row>16</xdr:row>
      <xdr:rowOff>166947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4FE41F2-E285-4388-8AA3-55AE808192C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0779" r="58646" b="37490"/>
        <a:stretch/>
      </xdr:blipFill>
      <xdr:spPr bwMode="auto">
        <a:xfrm>
          <a:off x="2468168" y="2796887"/>
          <a:ext cx="2077855" cy="457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9526</xdr:colOff>
      <xdr:row>1</xdr:row>
      <xdr:rowOff>9526</xdr:rowOff>
    </xdr:from>
    <xdr:to>
      <xdr:col>8</xdr:col>
      <xdr:colOff>135811</xdr:colOff>
      <xdr:row>7</xdr:row>
      <xdr:rowOff>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811F001C-C000-4646-BCFC-23FCA4A27E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435" y="139412"/>
          <a:ext cx="2005308" cy="1133474"/>
        </a:xfrm>
        <a:prstGeom prst="rect">
          <a:avLst/>
        </a:prstGeom>
      </xdr:spPr>
    </xdr:pic>
    <xdr:clientData/>
  </xdr:twoCellAnchor>
  <xdr:twoCellAnchor editAs="oneCell">
    <xdr:from>
      <xdr:col>0</xdr:col>
      <xdr:colOff>101312</xdr:colOff>
      <xdr:row>12</xdr:row>
      <xdr:rowOff>8659</xdr:rowOff>
    </xdr:from>
    <xdr:to>
      <xdr:col>9</xdr:col>
      <xdr:colOff>221672</xdr:colOff>
      <xdr:row>20</xdr:row>
      <xdr:rowOff>220807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6BA98CA-6BED-4683-B002-B895EDB032D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2336" r="46898" b="-3019"/>
        <a:stretch/>
      </xdr:blipFill>
      <xdr:spPr bwMode="auto">
        <a:xfrm>
          <a:off x="101312" y="2078182"/>
          <a:ext cx="2371724" cy="14244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CDA094-C3D1-4B35-9994-1C9D71EF8498}">
  <sheetPr>
    <pageSetUpPr fitToPage="1"/>
  </sheetPr>
  <dimension ref="A1:AP38"/>
  <sheetViews>
    <sheetView showGridLines="0" tabSelected="1" zoomScale="120" zoomScaleNormal="120" workbookViewId="0">
      <selection activeCell="AA15" sqref="AA15:AD15"/>
    </sheetView>
  </sheetViews>
  <sheetFormatPr baseColWidth="10" defaultRowHeight="15" x14ac:dyDescent="0.25"/>
  <cols>
    <col min="1" max="1" width="1.5703125" customWidth="1"/>
    <col min="2" max="33" width="4" customWidth="1"/>
    <col min="34" max="34" width="5.140625" bestFit="1" customWidth="1"/>
    <col min="35" max="35" width="0.85546875" customWidth="1"/>
    <col min="36" max="36" width="6" bestFit="1" customWidth="1"/>
    <col min="37" max="37" width="4" customWidth="1"/>
    <col min="38" max="38" width="6.140625" bestFit="1" customWidth="1"/>
    <col min="39" max="39" width="0.85546875" customWidth="1"/>
    <col min="40" max="40" width="6" customWidth="1"/>
    <col min="41" max="41" width="4" customWidth="1"/>
    <col min="42" max="42" width="2.140625" customWidth="1"/>
  </cols>
  <sheetData>
    <row r="1" spans="1:42" ht="10.5" customHeight="1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</row>
    <row r="2" spans="1:42" ht="15" customHeight="1" x14ac:dyDescent="0.25">
      <c r="A2" s="2"/>
      <c r="B2" s="28" t="s">
        <v>13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32" t="s">
        <v>17</v>
      </c>
      <c r="AG2" s="32"/>
      <c r="AH2" s="32"/>
      <c r="AI2" s="32"/>
      <c r="AJ2" s="32"/>
      <c r="AK2" s="32"/>
      <c r="AL2" s="32"/>
      <c r="AM2" s="32"/>
      <c r="AN2" s="32"/>
      <c r="AO2" s="3"/>
      <c r="AP2" s="2"/>
    </row>
    <row r="3" spans="1:42" ht="15" customHeight="1" x14ac:dyDescent="0.25">
      <c r="A3" s="2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32" t="s">
        <v>18</v>
      </c>
      <c r="AG3" s="32"/>
      <c r="AH3" s="32"/>
      <c r="AI3" s="32"/>
      <c r="AJ3" s="32"/>
      <c r="AK3" s="32"/>
      <c r="AL3" s="32"/>
      <c r="AM3" s="32"/>
      <c r="AN3" s="32"/>
      <c r="AO3" s="3"/>
      <c r="AP3" s="2"/>
    </row>
    <row r="4" spans="1:42" ht="15" customHeight="1" x14ac:dyDescent="0.25">
      <c r="A4" s="2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3"/>
      <c r="AG4" s="3"/>
      <c r="AH4" s="3"/>
      <c r="AI4" s="3"/>
      <c r="AJ4" s="3"/>
      <c r="AK4" s="3"/>
      <c r="AL4" s="3"/>
      <c r="AM4" s="3"/>
      <c r="AN4" s="3"/>
      <c r="AO4" s="3"/>
      <c r="AP4" s="2"/>
    </row>
    <row r="5" spans="1:42" ht="15" customHeight="1" x14ac:dyDescent="0.25">
      <c r="A5" s="2"/>
      <c r="B5" s="15"/>
      <c r="C5" s="15"/>
      <c r="D5" s="15"/>
      <c r="E5" s="15"/>
      <c r="F5" s="15"/>
      <c r="G5" s="15"/>
      <c r="H5" s="15"/>
      <c r="I5" s="15"/>
      <c r="J5" s="15"/>
      <c r="K5" s="29" t="s">
        <v>15</v>
      </c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30" t="s">
        <v>0</v>
      </c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2"/>
    </row>
    <row r="6" spans="1:42" ht="15" customHeight="1" x14ac:dyDescent="0.25">
      <c r="A6" s="2"/>
      <c r="B6" s="15"/>
      <c r="C6" s="15"/>
      <c r="D6" s="15"/>
      <c r="E6" s="15"/>
      <c r="F6" s="15"/>
      <c r="G6" s="15"/>
      <c r="H6" s="15"/>
      <c r="I6" s="15"/>
      <c r="J6" s="15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31" t="s">
        <v>11</v>
      </c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2"/>
    </row>
    <row r="7" spans="1:42" ht="15" customHeight="1" x14ac:dyDescent="0.25">
      <c r="A7" s="2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2"/>
    </row>
    <row r="8" spans="1:42" x14ac:dyDescent="0.25">
      <c r="A8" s="2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2"/>
    </row>
    <row r="9" spans="1:42" ht="21" x14ac:dyDescent="0.35">
      <c r="A9" s="2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7" t="s">
        <v>1</v>
      </c>
      <c r="V9" s="17"/>
      <c r="W9" s="17"/>
      <c r="X9" s="17"/>
      <c r="Y9" s="17"/>
      <c r="Z9" s="17"/>
      <c r="AA9" s="23"/>
      <c r="AB9" s="23"/>
      <c r="AC9" s="23"/>
      <c r="AD9" s="23"/>
      <c r="AE9" s="1"/>
      <c r="AF9" s="1"/>
      <c r="AG9" s="1"/>
      <c r="AH9" s="8" t="s">
        <v>5</v>
      </c>
      <c r="AI9" s="8"/>
      <c r="AJ9" s="8" t="s">
        <v>6</v>
      </c>
      <c r="AK9" s="1"/>
      <c r="AL9" s="8" t="s">
        <v>5</v>
      </c>
      <c r="AM9" s="8"/>
      <c r="AN9" s="8" t="s">
        <v>6</v>
      </c>
      <c r="AO9" s="1"/>
      <c r="AP9" s="2"/>
    </row>
    <row r="10" spans="1:42" ht="3" customHeight="1" x14ac:dyDescent="0.35">
      <c r="A10" s="2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7"/>
      <c r="V10" s="17"/>
      <c r="W10" s="17"/>
      <c r="X10" s="17"/>
      <c r="Y10" s="17"/>
      <c r="Z10" s="17"/>
      <c r="AA10" s="6"/>
      <c r="AB10" s="6"/>
      <c r="AC10" s="6"/>
      <c r="AD10" s="6"/>
      <c r="AE10" s="1"/>
      <c r="AF10" s="1"/>
      <c r="AG10" s="1"/>
      <c r="AH10" s="1"/>
      <c r="AI10" s="10"/>
      <c r="AJ10" s="1"/>
      <c r="AK10" s="1"/>
      <c r="AL10" s="1"/>
      <c r="AM10" s="10"/>
      <c r="AN10" s="1"/>
      <c r="AO10" s="1"/>
      <c r="AP10" s="2"/>
    </row>
    <row r="11" spans="1:42" ht="21" x14ac:dyDescent="0.35">
      <c r="A11" s="2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9" t="s">
        <v>7</v>
      </c>
      <c r="V11" s="19"/>
      <c r="W11" s="19"/>
      <c r="X11" s="19"/>
      <c r="Y11" s="19"/>
      <c r="Z11" s="19"/>
      <c r="AA11" s="20"/>
      <c r="AB11" s="20"/>
      <c r="AC11" s="20"/>
      <c r="AD11" s="20"/>
      <c r="AE11" s="21">
        <f>NORMSINV(1-(1-AA11)/2)</f>
        <v>0</v>
      </c>
      <c r="AF11" s="21"/>
      <c r="AG11" s="1"/>
      <c r="AH11" s="9">
        <v>0.9</v>
      </c>
      <c r="AI11" s="10"/>
      <c r="AJ11" s="11">
        <f>NORMSINV(1-(1-AH11)/2)</f>
        <v>1.6448536269514715</v>
      </c>
      <c r="AK11" s="1"/>
      <c r="AL11" s="12">
        <v>0.99</v>
      </c>
      <c r="AM11" s="10"/>
      <c r="AN11" s="11">
        <f>NORMSINV(1-(1-AL11)/2)</f>
        <v>2.5758293035488999</v>
      </c>
      <c r="AO11" s="1"/>
      <c r="AP11" s="2"/>
    </row>
    <row r="12" spans="1:42" ht="3" customHeight="1" x14ac:dyDescent="0.35">
      <c r="A12" s="2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5"/>
      <c r="V12" s="5"/>
      <c r="W12" s="5"/>
      <c r="X12" s="5"/>
      <c r="Y12" s="5"/>
      <c r="Z12" s="5"/>
      <c r="AA12" s="6"/>
      <c r="AB12" s="6"/>
      <c r="AC12" s="6"/>
      <c r="AD12" s="6"/>
      <c r="AE12" s="1"/>
      <c r="AF12" s="1"/>
      <c r="AG12" s="1"/>
      <c r="AH12" s="1"/>
      <c r="AI12" s="10"/>
      <c r="AJ12" s="7"/>
      <c r="AK12" s="1"/>
      <c r="AL12" s="1"/>
      <c r="AM12" s="10"/>
      <c r="AN12" s="1"/>
      <c r="AO12" s="1"/>
      <c r="AP12" s="2"/>
    </row>
    <row r="13" spans="1:42" ht="21" x14ac:dyDescent="0.35">
      <c r="A13" s="2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7" t="s">
        <v>2</v>
      </c>
      <c r="V13" s="17"/>
      <c r="W13" s="17"/>
      <c r="X13" s="17"/>
      <c r="Y13" s="17"/>
      <c r="Z13" s="17"/>
      <c r="AA13" s="22"/>
      <c r="AB13" s="22"/>
      <c r="AC13" s="22"/>
      <c r="AD13" s="22"/>
      <c r="AE13" s="1"/>
      <c r="AF13" s="1"/>
      <c r="AG13" s="1"/>
      <c r="AH13" s="12">
        <v>0.91</v>
      </c>
      <c r="AI13" s="10"/>
      <c r="AJ13" s="11">
        <f>NORMSINV(1-(1-AH13)/2)</f>
        <v>1.6953977102721369</v>
      </c>
      <c r="AK13" s="1"/>
      <c r="AL13" s="12">
        <v>0.997</v>
      </c>
      <c r="AM13" s="10"/>
      <c r="AN13" s="11">
        <f>NORMSINV(1-(1-AL13)/2)</f>
        <v>2.9677379253417704</v>
      </c>
      <c r="AO13" s="1"/>
      <c r="AP13" s="2"/>
    </row>
    <row r="14" spans="1:42" ht="3" customHeight="1" x14ac:dyDescent="0.35">
      <c r="A14" s="2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5"/>
      <c r="V14" s="5"/>
      <c r="W14" s="5"/>
      <c r="X14" s="5"/>
      <c r="Y14" s="5"/>
      <c r="Z14" s="5"/>
      <c r="AA14" s="6"/>
      <c r="AB14" s="6"/>
      <c r="AC14" s="6"/>
      <c r="AD14" s="6"/>
      <c r="AE14" s="1"/>
      <c r="AF14" s="1"/>
      <c r="AG14" s="1"/>
      <c r="AH14" s="1"/>
      <c r="AI14" s="10"/>
      <c r="AJ14" s="7"/>
      <c r="AK14" s="1"/>
      <c r="AL14" s="1"/>
      <c r="AM14" s="1"/>
      <c r="AN14" s="1"/>
      <c r="AO14" s="1"/>
      <c r="AP14" s="2"/>
    </row>
    <row r="15" spans="1:42" ht="21" x14ac:dyDescent="0.35">
      <c r="A15" s="2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7" t="s">
        <v>3</v>
      </c>
      <c r="V15" s="17"/>
      <c r="W15" s="17"/>
      <c r="X15" s="17"/>
      <c r="Y15" s="17"/>
      <c r="Z15" s="17"/>
      <c r="AA15" s="23"/>
      <c r="AB15" s="23"/>
      <c r="AC15" s="23"/>
      <c r="AD15" s="23"/>
      <c r="AE15" s="1" t="s">
        <v>9</v>
      </c>
      <c r="AF15" s="1"/>
      <c r="AG15" s="1"/>
      <c r="AH15" s="12">
        <v>0.92</v>
      </c>
      <c r="AI15" s="10"/>
      <c r="AJ15" s="11">
        <f>NORMSINV(1-(1-AH15)/2)</f>
        <v>1.7506860712521695</v>
      </c>
      <c r="AK15" s="1"/>
      <c r="AL15" s="16">
        <f>AA11</f>
        <v>0</v>
      </c>
      <c r="AM15" s="1"/>
      <c r="AN15" s="1">
        <f>AE11</f>
        <v>0</v>
      </c>
      <c r="AO15" s="1"/>
      <c r="AP15" s="2"/>
    </row>
    <row r="16" spans="1:42" ht="3" customHeight="1" x14ac:dyDescent="0.35">
      <c r="A16" s="2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5"/>
      <c r="V16" s="5"/>
      <c r="W16" s="5"/>
      <c r="X16" s="5"/>
      <c r="Y16" s="5"/>
      <c r="Z16" s="5"/>
      <c r="AA16" s="6"/>
      <c r="AB16" s="6"/>
      <c r="AC16" s="6"/>
      <c r="AD16" s="6"/>
      <c r="AE16" s="1"/>
      <c r="AF16" s="1"/>
      <c r="AG16" s="1"/>
      <c r="AH16" s="1"/>
      <c r="AI16" s="10"/>
      <c r="AJ16" s="7"/>
      <c r="AK16" s="1"/>
      <c r="AL16" s="1"/>
      <c r="AM16" s="1"/>
      <c r="AN16" s="1"/>
      <c r="AO16" s="1"/>
      <c r="AP16" s="2"/>
    </row>
    <row r="17" spans="1:42" ht="21" x14ac:dyDescent="0.35">
      <c r="A17" s="2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7" t="s">
        <v>4</v>
      </c>
      <c r="V17" s="17"/>
      <c r="W17" s="17"/>
      <c r="X17" s="17"/>
      <c r="Y17" s="17"/>
      <c r="Z17" s="17"/>
      <c r="AA17" s="24">
        <f>1-AA15</f>
        <v>1</v>
      </c>
      <c r="AB17" s="24"/>
      <c r="AC17" s="24"/>
      <c r="AD17" s="24"/>
      <c r="AE17" s="1"/>
      <c r="AF17" s="1"/>
      <c r="AG17" s="1"/>
      <c r="AH17" s="12">
        <v>0.93</v>
      </c>
      <c r="AI17" s="10"/>
      <c r="AJ17" s="11">
        <f>NORMSINV(1-(1-AH17)/2)</f>
        <v>1.8119106729525984</v>
      </c>
      <c r="AK17" s="1"/>
      <c r="AL17" s="1"/>
      <c r="AM17" s="1"/>
      <c r="AN17" s="1"/>
      <c r="AO17" s="1"/>
      <c r="AP17" s="2"/>
    </row>
    <row r="18" spans="1:42" ht="3" customHeight="1" x14ac:dyDescent="0.25">
      <c r="A18" s="2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0"/>
      <c r="AJ18" s="7"/>
      <c r="AK18" s="1"/>
      <c r="AL18" s="1"/>
      <c r="AM18" s="1"/>
      <c r="AN18" s="1"/>
      <c r="AO18" s="1"/>
      <c r="AP18" s="2"/>
    </row>
    <row r="19" spans="1:42" ht="21" customHeight="1" x14ac:dyDescent="0.25">
      <c r="A19" s="2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25" t="s">
        <v>8</v>
      </c>
      <c r="V19" s="25"/>
      <c r="W19" s="25"/>
      <c r="X19" s="25"/>
      <c r="Y19" s="25"/>
      <c r="Z19" s="25"/>
      <c r="AA19" s="26" t="str">
        <f>IF(ISERROR(ROUND((AA9*AE11*AE11*AA15*AA17)/(AA13*AA13*(AA9-1)+AE11*AE11*AA15*AA17),0)),"",ROUND((AA9*AE11*AE11*AA15*AA17)/(AA13*AA13*(AA9-1)+AE11*AE11*AA15*AA17),0))</f>
        <v/>
      </c>
      <c r="AB19" s="26"/>
      <c r="AC19" s="26"/>
      <c r="AD19" s="26"/>
      <c r="AE19" s="1"/>
      <c r="AF19" s="1"/>
      <c r="AG19" s="1"/>
      <c r="AH19" s="12">
        <v>0.94</v>
      </c>
      <c r="AI19" s="10"/>
      <c r="AJ19" s="11">
        <f>NORMSINV(1-(1-AH19)/2)</f>
        <v>1.8807936081512504</v>
      </c>
      <c r="AK19" s="1"/>
      <c r="AL19" s="1"/>
      <c r="AM19" s="1"/>
      <c r="AN19" s="1"/>
      <c r="AO19" s="1"/>
      <c r="AP19" s="2"/>
    </row>
    <row r="20" spans="1:42" ht="3" customHeight="1" x14ac:dyDescent="0.25">
      <c r="A20" s="2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25"/>
      <c r="V20" s="25"/>
      <c r="W20" s="25"/>
      <c r="X20" s="25"/>
      <c r="Y20" s="25"/>
      <c r="Z20" s="25"/>
      <c r="AA20" s="26"/>
      <c r="AB20" s="26"/>
      <c r="AC20" s="26"/>
      <c r="AD20" s="26"/>
      <c r="AE20" s="1"/>
      <c r="AF20" s="1"/>
      <c r="AG20" s="1"/>
      <c r="AH20" s="1"/>
      <c r="AI20" s="10"/>
      <c r="AJ20" s="7">
        <v>1.96</v>
      </c>
      <c r="AK20" s="1"/>
      <c r="AL20" s="1"/>
      <c r="AM20" s="1"/>
      <c r="AN20" s="1"/>
      <c r="AO20" s="1"/>
      <c r="AP20" s="2"/>
    </row>
    <row r="21" spans="1:42" ht="21" customHeight="1" x14ac:dyDescent="0.25">
      <c r="A21" s="2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25"/>
      <c r="V21" s="25"/>
      <c r="W21" s="25"/>
      <c r="X21" s="25"/>
      <c r="Y21" s="25"/>
      <c r="Z21" s="25"/>
      <c r="AA21" s="26"/>
      <c r="AB21" s="26"/>
      <c r="AC21" s="26"/>
      <c r="AD21" s="26"/>
      <c r="AE21" s="1"/>
      <c r="AF21" s="1"/>
      <c r="AG21" s="1"/>
      <c r="AH21" s="12">
        <v>0.95</v>
      </c>
      <c r="AI21" s="10"/>
      <c r="AJ21" s="11">
        <f>NORMSINV(1-(1-AH21)/2)</f>
        <v>1.9599639845400536</v>
      </c>
      <c r="AK21" s="1"/>
      <c r="AL21" s="1"/>
      <c r="AM21" s="1"/>
      <c r="AN21" s="1"/>
      <c r="AO21" s="1"/>
      <c r="AP21" s="2"/>
    </row>
    <row r="22" spans="1:42" ht="3" customHeight="1" x14ac:dyDescent="0.25">
      <c r="A22" s="2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0"/>
      <c r="AJ22" s="7"/>
      <c r="AK22" s="1"/>
      <c r="AL22" s="1"/>
      <c r="AM22" s="1"/>
      <c r="AN22" s="1"/>
      <c r="AO22" s="1"/>
      <c r="AP22" s="2"/>
    </row>
    <row r="23" spans="1:42" ht="21" customHeight="1" x14ac:dyDescent="0.25">
      <c r="A23" s="2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2">
        <v>0.95499999999999996</v>
      </c>
      <c r="AI23" s="10"/>
      <c r="AJ23" s="11">
        <f>NORMSINV(1-(1-AH23)/2)</f>
        <v>2.0046544617650963</v>
      </c>
      <c r="AK23" s="1"/>
      <c r="AL23" s="1"/>
      <c r="AM23" s="1"/>
      <c r="AN23" s="1"/>
      <c r="AO23" s="1"/>
      <c r="AP23" s="2"/>
    </row>
    <row r="24" spans="1:42" ht="3" customHeight="1" x14ac:dyDescent="0.25">
      <c r="A24" s="2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0"/>
      <c r="AJ24" s="7"/>
      <c r="AK24" s="1"/>
      <c r="AL24" s="1"/>
      <c r="AM24" s="1"/>
      <c r="AN24" s="1"/>
      <c r="AO24" s="1"/>
      <c r="AP24" s="2"/>
    </row>
    <row r="25" spans="1:42" ht="21" customHeight="1" x14ac:dyDescent="0.25">
      <c r="A25" s="2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2">
        <v>0.96</v>
      </c>
      <c r="AI25" s="10"/>
      <c r="AJ25" s="11">
        <f>NORMSINV(1-(1-AH25)/2)</f>
        <v>2.0537489106318221</v>
      </c>
      <c r="AK25" s="1"/>
      <c r="AL25" s="1"/>
      <c r="AM25" s="1"/>
      <c r="AN25" s="1"/>
      <c r="AO25" s="1"/>
      <c r="AP25" s="2"/>
    </row>
    <row r="26" spans="1:42" ht="3" customHeight="1" x14ac:dyDescent="0.25">
      <c r="A26" s="2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0"/>
      <c r="AJ26" s="7"/>
      <c r="AK26" s="1"/>
      <c r="AL26" s="1"/>
      <c r="AM26" s="1"/>
      <c r="AN26" s="1"/>
      <c r="AO26" s="1"/>
      <c r="AP26" s="2"/>
    </row>
    <row r="27" spans="1:42" ht="21" customHeight="1" x14ac:dyDescent="0.25">
      <c r="A27" s="2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2">
        <v>0.97</v>
      </c>
      <c r="AI27" s="10"/>
      <c r="AJ27" s="11">
        <f>NORMSINV(1-(1-AH27)/2)</f>
        <v>2.1700903775845601</v>
      </c>
      <c r="AK27" s="1"/>
      <c r="AL27" s="1"/>
      <c r="AM27" s="1"/>
      <c r="AN27" s="1"/>
      <c r="AO27" s="1"/>
      <c r="AP27" s="2"/>
    </row>
    <row r="28" spans="1:42" ht="3" customHeight="1" x14ac:dyDescent="0.25">
      <c r="A28" s="2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0"/>
      <c r="AJ28" s="7"/>
      <c r="AK28" s="1"/>
      <c r="AL28" s="1"/>
      <c r="AM28" s="1"/>
      <c r="AN28" s="1"/>
      <c r="AO28" s="1"/>
      <c r="AP28" s="2"/>
    </row>
    <row r="29" spans="1:42" ht="21" customHeight="1" x14ac:dyDescent="0.25">
      <c r="A29" s="2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2">
        <v>0.98</v>
      </c>
      <c r="AI29" s="10"/>
      <c r="AJ29" s="11">
        <f>NORMSINV(1-(1-AH29)/2)</f>
        <v>2.3263478740408408</v>
      </c>
      <c r="AK29" s="1"/>
      <c r="AL29" s="1"/>
      <c r="AM29" s="1"/>
      <c r="AN29" s="1"/>
      <c r="AO29" s="1"/>
      <c r="AP29" s="2"/>
    </row>
    <row r="30" spans="1:42" ht="3" customHeight="1" x14ac:dyDescent="0.25">
      <c r="A30" s="2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2"/>
    </row>
    <row r="31" spans="1:42" x14ac:dyDescent="0.25">
      <c r="A31" s="2"/>
      <c r="B31" s="1"/>
      <c r="C31" s="13" t="str">
        <f>CONCATENATE("Para cumplir un Nivel de Confianza del ", AA11*100, " % y un error de estimación del ",AA13*100," % el tamaño de la muesra deberá de ser de ",AA19," elementos")</f>
        <v>Para cumplir un Nivel de Confianza del 0 % y un error de estimación del 0 % el tamaño de la muesra deberá de ser de  elementos</v>
      </c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27"/>
      <c r="AH31" s="27"/>
      <c r="AI31" s="27"/>
      <c r="AJ31" s="27"/>
      <c r="AK31" s="27"/>
      <c r="AL31" s="1"/>
      <c r="AM31" s="1"/>
      <c r="AN31" s="1"/>
      <c r="AO31" s="1"/>
      <c r="AP31" s="2"/>
    </row>
    <row r="32" spans="1:42" ht="18.75" x14ac:dyDescent="0.3">
      <c r="A32" s="2"/>
      <c r="B32" s="1"/>
      <c r="C32" s="18" t="str">
        <f>IF(AE11, IF(ISERROR(ROUND((AA9*AE11*AE11*AA15*AA17)/(AA13*AA13*(AA9-1)+AE11*AE11*AA15*AA17),0)),"Datos faltantes o incompatibles con la fórmula",C31),  CONCATENATE("El nivel de confianza del ",AA11*100," % NO está conteplado en la tabla")                     )</f>
        <v>El nivel de confianza del 0 % NO está conteplado en la tabla</v>
      </c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4"/>
      <c r="AO32" s="1"/>
      <c r="AP32" s="2"/>
    </row>
    <row r="33" spans="1:42" x14ac:dyDescent="0.25">
      <c r="A33" s="2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2"/>
    </row>
    <row r="34" spans="1:42" x14ac:dyDescent="0.25">
      <c r="A34" s="2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2"/>
    </row>
    <row r="35" spans="1:42" x14ac:dyDescent="0.25">
      <c r="A35" s="2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2"/>
    </row>
    <row r="36" spans="1:42" x14ac:dyDescent="0.25">
      <c r="A36" s="2"/>
      <c r="B36" s="1"/>
      <c r="C36" s="1" t="s">
        <v>10</v>
      </c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2"/>
    </row>
    <row r="37" spans="1:42" x14ac:dyDescent="0.25">
      <c r="A37" s="2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2"/>
    </row>
    <row r="38" spans="1:42" ht="9.75" customHeight="1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</row>
  </sheetData>
  <sheetProtection algorithmName="SHA-512" hashValue="4eo2gKuD6LQB71JYroZZDE6VGbX2q4OKzb6JJz+Gk7/X0vw5khqnZbE5x/l89hEtW1vgpcswczcQiig65SDbKA==" saltValue="6917bBgRCfNRh8Parnm27g==" spinCount="100000" sheet="1" objects="1" scenarios="1" selectLockedCells="1"/>
  <mergeCells count="22">
    <mergeCell ref="B2:AE4"/>
    <mergeCell ref="K5:AC6"/>
    <mergeCell ref="AD5:AO5"/>
    <mergeCell ref="AD6:AO6"/>
    <mergeCell ref="U9:Z9"/>
    <mergeCell ref="AA9:AD9"/>
    <mergeCell ref="AF2:AN2"/>
    <mergeCell ref="AF3:AN3"/>
    <mergeCell ref="U10:Z10"/>
    <mergeCell ref="C32:AM32"/>
    <mergeCell ref="U11:Z11"/>
    <mergeCell ref="AA11:AD11"/>
    <mergeCell ref="AE11:AF11"/>
    <mergeCell ref="U13:Z13"/>
    <mergeCell ref="AA13:AD13"/>
    <mergeCell ref="U15:Z15"/>
    <mergeCell ref="AA15:AD15"/>
    <mergeCell ref="U17:Z17"/>
    <mergeCell ref="AA17:AD17"/>
    <mergeCell ref="U19:Z21"/>
    <mergeCell ref="AA19:AD21"/>
    <mergeCell ref="AG31:AK31"/>
  </mergeCells>
  <conditionalFormatting sqref="C32:AM32">
    <cfRule type="expression" dxfId="18" priority="4">
      <formula>$AE$11=FALSE()</formula>
    </cfRule>
    <cfRule type="expression" dxfId="17" priority="6">
      <formula>$AA$11&gt;0.997</formula>
    </cfRule>
    <cfRule type="expression" dxfId="16" priority="8">
      <formula>$AA$11&lt;0.75</formula>
    </cfRule>
  </conditionalFormatting>
  <conditionalFormatting sqref="AA11:AD11">
    <cfRule type="expression" dxfId="15" priority="5">
      <formula>$AA$11&gt;0.997</formula>
    </cfRule>
    <cfRule type="expression" dxfId="14" priority="7">
      <formula>$AA$11&lt;0.75</formula>
    </cfRule>
  </conditionalFormatting>
  <conditionalFormatting sqref="AH11:AJ11">
    <cfRule type="expression" dxfId="13" priority="21">
      <formula>$AA$11=0.9</formula>
    </cfRule>
  </conditionalFormatting>
  <conditionalFormatting sqref="AH13:AJ13">
    <cfRule type="expression" dxfId="12" priority="22">
      <formula>$AA$11=0.91</formula>
    </cfRule>
  </conditionalFormatting>
  <conditionalFormatting sqref="AH15:AJ15">
    <cfRule type="expression" dxfId="11" priority="20">
      <formula>$AA$11=0.92</formula>
    </cfRule>
  </conditionalFormatting>
  <conditionalFormatting sqref="AH17:AJ17">
    <cfRule type="expression" dxfId="10" priority="19">
      <formula>$AA$11=0.93</formula>
    </cfRule>
  </conditionalFormatting>
  <conditionalFormatting sqref="AH19:AJ19">
    <cfRule type="expression" dxfId="9" priority="18">
      <formula>$AA$11=0.94</formula>
    </cfRule>
  </conditionalFormatting>
  <conditionalFormatting sqref="AH23:AJ23">
    <cfRule type="expression" dxfId="8" priority="16">
      <formula>$AA$11=0.955</formula>
    </cfRule>
  </conditionalFormatting>
  <conditionalFormatting sqref="AH25:AJ25">
    <cfRule type="expression" dxfId="7" priority="11">
      <formula>$AA$11=0.96</formula>
    </cfRule>
  </conditionalFormatting>
  <conditionalFormatting sqref="AH27:AJ27">
    <cfRule type="expression" dxfId="6" priority="12">
      <formula>$AA$11=0.97</formula>
    </cfRule>
  </conditionalFormatting>
  <conditionalFormatting sqref="AH29:AJ29">
    <cfRule type="expression" dxfId="5" priority="13">
      <formula>$AA$11=0.98</formula>
    </cfRule>
  </conditionalFormatting>
  <conditionalFormatting sqref="AL11:AN11">
    <cfRule type="expression" dxfId="4" priority="14">
      <formula>$AA$11=0.99</formula>
    </cfRule>
  </conditionalFormatting>
  <conditionalFormatting sqref="AL13:AN13">
    <cfRule type="expression" dxfId="3" priority="10">
      <formula>$AA$11=0.997</formula>
    </cfRule>
  </conditionalFormatting>
  <conditionalFormatting sqref="AH21">
    <cfRule type="expression" dxfId="2" priority="3">
      <formula>$AA$11=0.95</formula>
    </cfRule>
  </conditionalFormatting>
  <conditionalFormatting sqref="AJ21">
    <cfRule type="expression" dxfId="1" priority="2">
      <formula>$AA$11=0.95</formula>
    </cfRule>
  </conditionalFormatting>
  <conditionalFormatting sqref="AI21">
    <cfRule type="expression" dxfId="0" priority="1">
      <formula>$AA$11=0.95</formula>
    </cfRule>
  </conditionalFormatting>
  <pageMargins left="0.7" right="0.7" top="0.75" bottom="0.75" header="0.3" footer="0.3"/>
  <pageSetup scale="7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F1F7EA-938F-4442-BC97-6CA77AF34F35}">
  <sheetPr>
    <pageSetUpPr fitToPage="1"/>
  </sheetPr>
  <dimension ref="A1:AP38"/>
  <sheetViews>
    <sheetView showGridLines="0" zoomScale="110" zoomScaleNormal="110" workbookViewId="0">
      <selection activeCell="AA11" sqref="AA11:AD11"/>
    </sheetView>
  </sheetViews>
  <sheetFormatPr baseColWidth="10" defaultRowHeight="15" x14ac:dyDescent="0.25"/>
  <cols>
    <col min="1" max="1" width="1.5703125" customWidth="1"/>
    <col min="2" max="33" width="4" customWidth="1"/>
    <col min="34" max="34" width="5.140625" bestFit="1" customWidth="1"/>
    <col min="35" max="35" width="0.85546875" customWidth="1"/>
    <col min="36" max="36" width="6" bestFit="1" customWidth="1"/>
    <col min="37" max="37" width="4" customWidth="1"/>
    <col min="38" max="38" width="5.140625" customWidth="1"/>
    <col min="39" max="39" width="0.85546875" customWidth="1"/>
    <col min="40" max="40" width="6" customWidth="1"/>
    <col min="41" max="41" width="4" customWidth="1"/>
    <col min="42" max="42" width="2.140625" customWidth="1"/>
  </cols>
  <sheetData>
    <row r="1" spans="1:42" ht="10.5" customHeight="1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</row>
    <row r="2" spans="1:42" ht="15" customHeight="1" x14ac:dyDescent="0.25">
      <c r="A2" s="2"/>
      <c r="B2" s="28" t="s">
        <v>13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32" t="s">
        <v>17</v>
      </c>
      <c r="AG2" s="32"/>
      <c r="AH2" s="32"/>
      <c r="AI2" s="32"/>
      <c r="AJ2" s="32"/>
      <c r="AK2" s="32"/>
      <c r="AL2" s="32"/>
      <c r="AM2" s="32"/>
      <c r="AN2" s="32"/>
      <c r="AO2" s="3"/>
      <c r="AP2" s="2"/>
    </row>
    <row r="3" spans="1:42" ht="15" customHeight="1" x14ac:dyDescent="0.25">
      <c r="A3" s="2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32" t="s">
        <v>18</v>
      </c>
      <c r="AG3" s="32"/>
      <c r="AH3" s="32"/>
      <c r="AI3" s="32"/>
      <c r="AJ3" s="32"/>
      <c r="AK3" s="32"/>
      <c r="AL3" s="32"/>
      <c r="AM3" s="32"/>
      <c r="AN3" s="32"/>
      <c r="AO3" s="3"/>
      <c r="AP3" s="2"/>
    </row>
    <row r="4" spans="1:42" ht="15" customHeight="1" x14ac:dyDescent="0.25">
      <c r="A4" s="2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3"/>
      <c r="AG4" s="3"/>
      <c r="AH4" s="3"/>
      <c r="AI4" s="3"/>
      <c r="AJ4" s="3"/>
      <c r="AK4" s="3"/>
      <c r="AL4" s="3"/>
      <c r="AM4" s="3"/>
      <c r="AN4" s="3"/>
      <c r="AO4" s="3"/>
      <c r="AP4" s="2"/>
    </row>
    <row r="5" spans="1:42" ht="15" customHeight="1" x14ac:dyDescent="0.25">
      <c r="A5" s="2"/>
      <c r="B5" s="15"/>
      <c r="C5" s="15"/>
      <c r="D5" s="15"/>
      <c r="E5" s="15"/>
      <c r="F5" s="15"/>
      <c r="G5" s="15"/>
      <c r="H5" s="15"/>
      <c r="I5" s="15"/>
      <c r="J5" s="15"/>
      <c r="K5" s="29" t="s">
        <v>14</v>
      </c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30" t="s">
        <v>16</v>
      </c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2"/>
    </row>
    <row r="6" spans="1:42" ht="15" customHeight="1" x14ac:dyDescent="0.25">
      <c r="A6" s="2"/>
      <c r="B6" s="15"/>
      <c r="C6" s="15"/>
      <c r="D6" s="15"/>
      <c r="E6" s="15"/>
      <c r="F6" s="15"/>
      <c r="G6" s="15"/>
      <c r="H6" s="15"/>
      <c r="I6" s="15"/>
      <c r="J6" s="15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31" t="s">
        <v>11</v>
      </c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2"/>
    </row>
    <row r="7" spans="1:42" ht="15" customHeight="1" x14ac:dyDescent="0.25">
      <c r="A7" s="2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2"/>
    </row>
    <row r="8" spans="1:42" x14ac:dyDescent="0.25">
      <c r="A8" s="2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2"/>
    </row>
    <row r="9" spans="1:42" ht="21" x14ac:dyDescent="0.35">
      <c r="A9" s="2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7" t="s">
        <v>1</v>
      </c>
      <c r="V9" s="17"/>
      <c r="W9" s="17"/>
      <c r="X9" s="17"/>
      <c r="Y9" s="17"/>
      <c r="Z9" s="17"/>
      <c r="AA9" s="35" t="s">
        <v>12</v>
      </c>
      <c r="AB9" s="35"/>
      <c r="AC9" s="35"/>
      <c r="AD9" s="35"/>
      <c r="AE9" s="1"/>
      <c r="AF9" s="1"/>
      <c r="AG9" s="1"/>
      <c r="AH9" s="8" t="s">
        <v>5</v>
      </c>
      <c r="AI9" s="8"/>
      <c r="AJ9" s="8" t="s">
        <v>6</v>
      </c>
      <c r="AK9" s="1"/>
      <c r="AL9" s="8" t="s">
        <v>5</v>
      </c>
      <c r="AM9" s="8"/>
      <c r="AN9" s="8" t="s">
        <v>6</v>
      </c>
      <c r="AO9" s="1"/>
      <c r="AP9" s="2"/>
    </row>
    <row r="10" spans="1:42" ht="3" customHeight="1" x14ac:dyDescent="0.35">
      <c r="A10" s="2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7"/>
      <c r="V10" s="17"/>
      <c r="W10" s="17"/>
      <c r="X10" s="17"/>
      <c r="Y10" s="17"/>
      <c r="Z10" s="17"/>
      <c r="AA10" s="6"/>
      <c r="AB10" s="6"/>
      <c r="AC10" s="6"/>
      <c r="AD10" s="6"/>
      <c r="AE10" s="1"/>
      <c r="AF10" s="1"/>
      <c r="AG10" s="1"/>
      <c r="AH10" s="1"/>
      <c r="AI10" s="10"/>
      <c r="AJ10" s="1"/>
      <c r="AK10" s="1"/>
      <c r="AL10" s="1"/>
      <c r="AM10" s="10"/>
      <c r="AN10" s="1"/>
      <c r="AO10" s="1"/>
      <c r="AP10" s="2"/>
    </row>
    <row r="11" spans="1:42" ht="21" x14ac:dyDescent="0.35">
      <c r="A11" s="2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9" t="s">
        <v>7</v>
      </c>
      <c r="V11" s="19"/>
      <c r="W11" s="19"/>
      <c r="X11" s="19"/>
      <c r="Y11" s="19"/>
      <c r="Z11" s="19"/>
      <c r="AA11" s="33"/>
      <c r="AB11" s="33"/>
      <c r="AC11" s="33"/>
      <c r="AD11" s="33"/>
      <c r="AE11" s="27" t="b">
        <f>IF(AA11=0.9,1.645,IF(AA11=0.91,1.663,IF(AA11=0.92,1.681,IF(AA11=0.93,1.699,IF(AA11=0.94,1.71,IF(AA11=0.95,1.96,IF(AA11=0.96,2.06,IF(AA11=0.97,2.08,IF(AA11=0.98,2.101,IF(AA11=0.99,2.575,IF(AA11=0.955,2,IF(AA11=0.997,3))))))))))))</f>
        <v>0</v>
      </c>
      <c r="AF11" s="27"/>
      <c r="AG11" s="1"/>
      <c r="AH11" s="9">
        <v>0.9</v>
      </c>
      <c r="AI11" s="10"/>
      <c r="AJ11" s="11">
        <v>1.645</v>
      </c>
      <c r="AK11" s="1"/>
      <c r="AL11" s="12">
        <v>0.99</v>
      </c>
      <c r="AM11" s="10"/>
      <c r="AN11" s="11">
        <v>2.5750000000000002</v>
      </c>
      <c r="AO11" s="1"/>
      <c r="AP11" s="2"/>
    </row>
    <row r="12" spans="1:42" ht="3" customHeight="1" x14ac:dyDescent="0.35">
      <c r="A12" s="2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5"/>
      <c r="V12" s="5"/>
      <c r="W12" s="5"/>
      <c r="X12" s="5"/>
      <c r="Y12" s="5"/>
      <c r="Z12" s="5"/>
      <c r="AA12" s="6"/>
      <c r="AB12" s="6"/>
      <c r="AC12" s="6"/>
      <c r="AD12" s="6"/>
      <c r="AE12" s="1"/>
      <c r="AF12" s="1"/>
      <c r="AG12" s="1"/>
      <c r="AH12" s="1"/>
      <c r="AI12" s="10"/>
      <c r="AJ12" s="7"/>
      <c r="AK12" s="1"/>
      <c r="AL12" s="1"/>
      <c r="AM12" s="10"/>
      <c r="AN12" s="1"/>
      <c r="AO12" s="1"/>
      <c r="AP12" s="2"/>
    </row>
    <row r="13" spans="1:42" ht="21" x14ac:dyDescent="0.35">
      <c r="A13" s="2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7" t="s">
        <v>2</v>
      </c>
      <c r="V13" s="17"/>
      <c r="W13" s="17"/>
      <c r="X13" s="17"/>
      <c r="Y13" s="17"/>
      <c r="Z13" s="17"/>
      <c r="AA13" s="22"/>
      <c r="AB13" s="22"/>
      <c r="AC13" s="22"/>
      <c r="AD13" s="22"/>
      <c r="AE13" s="1"/>
      <c r="AF13" s="1"/>
      <c r="AG13" s="1"/>
      <c r="AH13" s="12">
        <v>0.91</v>
      </c>
      <c r="AI13" s="10"/>
      <c r="AJ13" s="11">
        <v>1.663</v>
      </c>
      <c r="AK13" s="1"/>
      <c r="AL13" s="12">
        <v>0.997</v>
      </c>
      <c r="AM13" s="10"/>
      <c r="AN13" s="11">
        <v>3</v>
      </c>
      <c r="AO13" s="1"/>
      <c r="AP13" s="2"/>
    </row>
    <row r="14" spans="1:42" ht="3" customHeight="1" x14ac:dyDescent="0.35">
      <c r="A14" s="2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5"/>
      <c r="V14" s="5"/>
      <c r="W14" s="5"/>
      <c r="X14" s="5"/>
      <c r="Y14" s="5"/>
      <c r="Z14" s="5"/>
      <c r="AA14" s="6"/>
      <c r="AB14" s="6"/>
      <c r="AC14" s="6"/>
      <c r="AD14" s="6"/>
      <c r="AE14" s="1"/>
      <c r="AF14" s="1"/>
      <c r="AG14" s="1"/>
      <c r="AH14" s="1"/>
      <c r="AI14" s="10"/>
      <c r="AJ14" s="7"/>
      <c r="AK14" s="1"/>
      <c r="AL14" s="1"/>
      <c r="AM14" s="1"/>
      <c r="AN14" s="1"/>
      <c r="AO14" s="1"/>
      <c r="AP14" s="2"/>
    </row>
    <row r="15" spans="1:42" ht="21" x14ac:dyDescent="0.35">
      <c r="A15" s="2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7" t="s">
        <v>3</v>
      </c>
      <c r="V15" s="17"/>
      <c r="W15" s="17"/>
      <c r="X15" s="17"/>
      <c r="Y15" s="17"/>
      <c r="Z15" s="17"/>
      <c r="AA15" s="23"/>
      <c r="AB15" s="23"/>
      <c r="AC15" s="23"/>
      <c r="AD15" s="23"/>
      <c r="AE15" s="1" t="s">
        <v>9</v>
      </c>
      <c r="AF15" s="1"/>
      <c r="AG15" s="1"/>
      <c r="AH15" s="12">
        <v>0.92</v>
      </c>
      <c r="AI15" s="10"/>
      <c r="AJ15" s="11">
        <v>1.681</v>
      </c>
      <c r="AK15" s="1"/>
      <c r="AL15" s="1"/>
      <c r="AM15" s="1"/>
      <c r="AN15" s="1"/>
      <c r="AO15" s="1"/>
      <c r="AP15" s="2"/>
    </row>
    <row r="16" spans="1:42" ht="3" customHeight="1" x14ac:dyDescent="0.35">
      <c r="A16" s="2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5"/>
      <c r="V16" s="5"/>
      <c r="W16" s="5"/>
      <c r="X16" s="5"/>
      <c r="Y16" s="5"/>
      <c r="Z16" s="5"/>
      <c r="AA16" s="6"/>
      <c r="AB16" s="6"/>
      <c r="AC16" s="6"/>
      <c r="AD16" s="6"/>
      <c r="AE16" s="1"/>
      <c r="AF16" s="1"/>
      <c r="AG16" s="1"/>
      <c r="AH16" s="1"/>
      <c r="AI16" s="10"/>
      <c r="AJ16" s="7"/>
      <c r="AK16" s="1"/>
      <c r="AL16" s="1"/>
      <c r="AM16" s="1"/>
      <c r="AN16" s="1"/>
      <c r="AO16" s="1"/>
      <c r="AP16" s="2"/>
    </row>
    <row r="17" spans="1:42" ht="21" x14ac:dyDescent="0.35">
      <c r="A17" s="2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7" t="s">
        <v>4</v>
      </c>
      <c r="V17" s="17"/>
      <c r="W17" s="17"/>
      <c r="X17" s="17"/>
      <c r="Y17" s="17"/>
      <c r="Z17" s="17"/>
      <c r="AA17" s="24">
        <f>1-AA15</f>
        <v>1</v>
      </c>
      <c r="AB17" s="24"/>
      <c r="AC17" s="24"/>
      <c r="AD17" s="24"/>
      <c r="AE17" s="1"/>
      <c r="AF17" s="1"/>
      <c r="AG17" s="1"/>
      <c r="AH17" s="12">
        <v>0.93</v>
      </c>
      <c r="AI17" s="10"/>
      <c r="AJ17" s="11">
        <v>1.6990000000000001</v>
      </c>
      <c r="AK17" s="1"/>
      <c r="AL17" s="1"/>
      <c r="AM17" s="1"/>
      <c r="AN17" s="1"/>
      <c r="AO17" s="1"/>
      <c r="AP17" s="2"/>
    </row>
    <row r="18" spans="1:42" ht="3" customHeight="1" x14ac:dyDescent="0.25">
      <c r="A18" s="2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0"/>
      <c r="AJ18" s="7"/>
      <c r="AK18" s="1"/>
      <c r="AL18" s="1"/>
      <c r="AM18" s="1"/>
      <c r="AN18" s="1"/>
      <c r="AO18" s="1"/>
      <c r="AP18" s="2"/>
    </row>
    <row r="19" spans="1:42" ht="21" customHeight="1" x14ac:dyDescent="0.25">
      <c r="A19" s="2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34" t="s">
        <v>8</v>
      </c>
      <c r="V19" s="34"/>
      <c r="W19" s="34"/>
      <c r="X19" s="34"/>
      <c r="Y19" s="34"/>
      <c r="Z19" s="34"/>
      <c r="AA19" s="26" t="str">
        <f>IF(ISERROR(ROUND((AE11*AE11*AA15*AA17)/(AA13*AA13),0)),"",ROUND((AE11*AE11*AA15*AA17)/(AA13*AA13),0))</f>
        <v/>
      </c>
      <c r="AB19" s="26"/>
      <c r="AC19" s="26"/>
      <c r="AD19" s="26"/>
      <c r="AE19" s="1"/>
      <c r="AF19" s="1"/>
      <c r="AG19" s="1"/>
      <c r="AH19" s="12">
        <v>0.94</v>
      </c>
      <c r="AI19" s="10"/>
      <c r="AJ19" s="11">
        <v>1.71</v>
      </c>
      <c r="AK19" s="1"/>
      <c r="AL19" s="1"/>
      <c r="AM19" s="1"/>
      <c r="AN19" s="1"/>
      <c r="AO19" s="1"/>
      <c r="AP19" s="2"/>
    </row>
    <row r="20" spans="1:42" ht="3" customHeight="1" x14ac:dyDescent="0.25">
      <c r="A20" s="2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34"/>
      <c r="V20" s="34"/>
      <c r="W20" s="34"/>
      <c r="X20" s="34"/>
      <c r="Y20" s="34"/>
      <c r="Z20" s="34"/>
      <c r="AA20" s="26"/>
      <c r="AB20" s="26"/>
      <c r="AC20" s="26"/>
      <c r="AD20" s="26"/>
      <c r="AE20" s="1"/>
      <c r="AF20" s="1"/>
      <c r="AG20" s="1"/>
      <c r="AH20" s="1"/>
      <c r="AI20" s="10"/>
      <c r="AJ20" s="7">
        <v>1.96</v>
      </c>
      <c r="AK20" s="1"/>
      <c r="AL20" s="1"/>
      <c r="AM20" s="1"/>
      <c r="AN20" s="1"/>
      <c r="AO20" s="1"/>
      <c r="AP20" s="2"/>
    </row>
    <row r="21" spans="1:42" ht="21" customHeight="1" x14ac:dyDescent="0.25">
      <c r="A21" s="2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34"/>
      <c r="V21" s="34"/>
      <c r="W21" s="34"/>
      <c r="X21" s="34"/>
      <c r="Y21" s="34"/>
      <c r="Z21" s="34"/>
      <c r="AA21" s="26"/>
      <c r="AB21" s="26"/>
      <c r="AC21" s="26"/>
      <c r="AD21" s="26"/>
      <c r="AE21" s="1"/>
      <c r="AF21" s="1"/>
      <c r="AG21" s="1"/>
      <c r="AH21" s="12">
        <v>0.95</v>
      </c>
      <c r="AI21" s="10"/>
      <c r="AJ21" s="11">
        <v>1.96</v>
      </c>
      <c r="AK21" s="1"/>
      <c r="AL21" s="1"/>
      <c r="AM21" s="1"/>
      <c r="AN21" s="1"/>
      <c r="AO21" s="1"/>
      <c r="AP21" s="2"/>
    </row>
    <row r="22" spans="1:42" ht="3" customHeight="1" x14ac:dyDescent="0.25">
      <c r="A22" s="2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0"/>
      <c r="AJ22" s="7"/>
      <c r="AK22" s="1"/>
      <c r="AL22" s="1"/>
      <c r="AM22" s="1"/>
      <c r="AN22" s="1"/>
      <c r="AO22" s="1"/>
      <c r="AP22" s="2"/>
    </row>
    <row r="23" spans="1:42" ht="21" customHeight="1" x14ac:dyDescent="0.25">
      <c r="A23" s="2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2">
        <v>0.95499999999999996</v>
      </c>
      <c r="AI23" s="10"/>
      <c r="AJ23" s="11">
        <v>2</v>
      </c>
      <c r="AK23" s="1"/>
      <c r="AL23" s="1"/>
      <c r="AM23" s="1"/>
      <c r="AN23" s="1"/>
      <c r="AO23" s="1"/>
      <c r="AP23" s="2"/>
    </row>
    <row r="24" spans="1:42" ht="3" customHeight="1" x14ac:dyDescent="0.25">
      <c r="A24" s="2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0"/>
      <c r="AJ24" s="7"/>
      <c r="AK24" s="1"/>
      <c r="AL24" s="1"/>
      <c r="AM24" s="1"/>
      <c r="AN24" s="1"/>
      <c r="AO24" s="1"/>
      <c r="AP24" s="2"/>
    </row>
    <row r="25" spans="1:42" ht="21" customHeight="1" x14ac:dyDescent="0.25">
      <c r="A25" s="2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2">
        <v>0.96</v>
      </c>
      <c r="AI25" s="10"/>
      <c r="AJ25" s="11">
        <v>2.06</v>
      </c>
      <c r="AK25" s="1"/>
      <c r="AL25" s="1"/>
      <c r="AM25" s="1"/>
      <c r="AN25" s="1"/>
      <c r="AO25" s="1"/>
      <c r="AP25" s="2"/>
    </row>
    <row r="26" spans="1:42" ht="3" customHeight="1" x14ac:dyDescent="0.25">
      <c r="A26" s="2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0"/>
      <c r="AJ26" s="7"/>
      <c r="AK26" s="1"/>
      <c r="AL26" s="1"/>
      <c r="AM26" s="1"/>
      <c r="AN26" s="1"/>
      <c r="AO26" s="1"/>
      <c r="AP26" s="2"/>
    </row>
    <row r="27" spans="1:42" ht="21" customHeight="1" x14ac:dyDescent="0.25">
      <c r="A27" s="2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2">
        <v>0.97</v>
      </c>
      <c r="AI27" s="10"/>
      <c r="AJ27" s="11">
        <v>2.06</v>
      </c>
      <c r="AK27" s="1"/>
      <c r="AL27" s="1"/>
      <c r="AM27" s="1"/>
      <c r="AN27" s="1"/>
      <c r="AO27" s="1"/>
      <c r="AP27" s="2"/>
    </row>
    <row r="28" spans="1:42" ht="3" customHeight="1" x14ac:dyDescent="0.25">
      <c r="A28" s="2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0"/>
      <c r="AJ28" s="7"/>
      <c r="AK28" s="1"/>
      <c r="AL28" s="1"/>
      <c r="AM28" s="1"/>
      <c r="AN28" s="1"/>
      <c r="AO28" s="1"/>
      <c r="AP28" s="2"/>
    </row>
    <row r="29" spans="1:42" ht="21" customHeight="1" x14ac:dyDescent="0.25">
      <c r="A29" s="2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2">
        <v>0.98</v>
      </c>
      <c r="AI29" s="10"/>
      <c r="AJ29" s="11">
        <v>2.101</v>
      </c>
      <c r="AK29" s="1"/>
      <c r="AL29" s="1"/>
      <c r="AM29" s="1"/>
      <c r="AN29" s="1"/>
      <c r="AO29" s="1"/>
      <c r="AP29" s="2"/>
    </row>
    <row r="30" spans="1:42" ht="3" customHeight="1" x14ac:dyDescent="0.25">
      <c r="A30" s="2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2"/>
    </row>
    <row r="31" spans="1:42" x14ac:dyDescent="0.25">
      <c r="A31" s="2"/>
      <c r="B31" s="1"/>
      <c r="C31" s="13" t="str">
        <f>CONCATENATE("Para cumplir un Nivel de Confianza del ", AA11*100, " % y un error Muestral del ",AA13*100," % el tamaño de la muesra deberá de ser de ",AA19," elementos")</f>
        <v>Para cumplir un Nivel de Confianza del 0 % y un error Muestral del 0 % el tamaño de la muesra deberá de ser de  elementos</v>
      </c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27"/>
      <c r="AH31" s="27"/>
      <c r="AI31" s="27"/>
      <c r="AJ31" s="27"/>
      <c r="AK31" s="27"/>
      <c r="AL31" s="1"/>
      <c r="AM31" s="1"/>
      <c r="AN31" s="1"/>
      <c r="AO31" s="1"/>
      <c r="AP31" s="2"/>
    </row>
    <row r="32" spans="1:42" ht="18.75" x14ac:dyDescent="0.3">
      <c r="A32" s="2"/>
      <c r="B32" s="1"/>
      <c r="C32" s="18" t="str">
        <f>IF(AE11,IF(ISERROR(ROUND((AE11*AE11*AA15*AA17)/(AA13*AA13),0)),"Datos faltantes o incompatibles con la fórmula",C31),CONCATENATE("El nivel de confianza del ",AA11*100," % NO está conteplado en la tabla"))</f>
        <v>El nivel de confianza del 0 % NO está conteplado en la tabla</v>
      </c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4"/>
      <c r="AO32" s="1"/>
      <c r="AP32" s="2"/>
    </row>
    <row r="33" spans="1:42" x14ac:dyDescent="0.25">
      <c r="A33" s="2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2"/>
    </row>
    <row r="34" spans="1:42" x14ac:dyDescent="0.25">
      <c r="A34" s="2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2"/>
    </row>
    <row r="35" spans="1:42" x14ac:dyDescent="0.25">
      <c r="A35" s="2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2"/>
    </row>
    <row r="36" spans="1:42" x14ac:dyDescent="0.25">
      <c r="A36" s="2"/>
      <c r="B36" s="1"/>
      <c r="C36" s="1" t="s">
        <v>10</v>
      </c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2"/>
    </row>
    <row r="37" spans="1:42" x14ac:dyDescent="0.25">
      <c r="A37" s="2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2"/>
    </row>
    <row r="38" spans="1:42" ht="9.75" customHeight="1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</row>
  </sheetData>
  <sheetProtection algorithmName="SHA-512" hashValue="JoMguqIr3mYLRFekcYh4bp0X8YmQcESwfobZpNXoaH+03eWKfzvTKQ8c8AQD4BP5GW2K1UTzwGcbvEYO2NUnpw==" saltValue="aXqKlf/k2KUekXq7TiwULg==" spinCount="100000" sheet="1" objects="1" scenarios="1" selectLockedCells="1"/>
  <mergeCells count="22">
    <mergeCell ref="B2:AE4"/>
    <mergeCell ref="K5:AC6"/>
    <mergeCell ref="AD5:AO5"/>
    <mergeCell ref="AD6:AO6"/>
    <mergeCell ref="U9:Z9"/>
    <mergeCell ref="AA9:AD9"/>
    <mergeCell ref="AF2:AN2"/>
    <mergeCell ref="AF3:AN3"/>
    <mergeCell ref="U10:Z10"/>
    <mergeCell ref="C32:AM32"/>
    <mergeCell ref="U11:Z11"/>
    <mergeCell ref="AA11:AD11"/>
    <mergeCell ref="AE11:AF11"/>
    <mergeCell ref="U13:Z13"/>
    <mergeCell ref="AA13:AD13"/>
    <mergeCell ref="U15:Z15"/>
    <mergeCell ref="AA15:AD15"/>
    <mergeCell ref="U17:Z17"/>
    <mergeCell ref="AA17:AD17"/>
    <mergeCell ref="U19:Z21"/>
    <mergeCell ref="AA19:AD21"/>
    <mergeCell ref="AG31:AK31"/>
  </mergeCells>
  <conditionalFormatting sqref="C32:AM32">
    <cfRule type="expression" dxfId="32" priority="1">
      <formula>$AE$11=FALSE()</formula>
    </cfRule>
    <cfRule type="expression" dxfId="31" priority="2">
      <formula>$AA$11&lt;0.9</formula>
    </cfRule>
    <cfRule type="expression" dxfId="30" priority="3">
      <formula>$AA$11&gt;0.997</formula>
    </cfRule>
  </conditionalFormatting>
  <conditionalFormatting sqref="AH11:AJ11">
    <cfRule type="expression" dxfId="29" priority="16">
      <formula>$AA$11=0.9</formula>
    </cfRule>
  </conditionalFormatting>
  <conditionalFormatting sqref="AH13:AJ13">
    <cfRule type="expression" dxfId="28" priority="17">
      <formula>$AA$11=0.91</formula>
    </cfRule>
  </conditionalFormatting>
  <conditionalFormatting sqref="AH15:AJ15">
    <cfRule type="expression" dxfId="27" priority="15">
      <formula>$AA$11=0.92</formula>
    </cfRule>
  </conditionalFormatting>
  <conditionalFormatting sqref="AH17:AJ17">
    <cfRule type="expression" dxfId="26" priority="14">
      <formula>$AA$11=0.93</formula>
    </cfRule>
  </conditionalFormatting>
  <conditionalFormatting sqref="AH19:AJ19">
    <cfRule type="expression" dxfId="25" priority="13">
      <formula>$AA$11=0.94</formula>
    </cfRule>
  </conditionalFormatting>
  <conditionalFormatting sqref="AH21:AJ21">
    <cfRule type="expression" priority="12">
      <formula>$AA$11=0.95</formula>
    </cfRule>
  </conditionalFormatting>
  <conditionalFormatting sqref="AH23:AJ23">
    <cfRule type="expression" dxfId="24" priority="11">
      <formula>$AA$11=0.955</formula>
    </cfRule>
  </conditionalFormatting>
  <conditionalFormatting sqref="AH25:AJ25">
    <cfRule type="expression" dxfId="23" priority="6">
      <formula>$AA$11=0.96</formula>
    </cfRule>
  </conditionalFormatting>
  <conditionalFormatting sqref="AH27:AJ27">
    <cfRule type="expression" dxfId="22" priority="7">
      <formula>$AA$11=0.97</formula>
    </cfRule>
  </conditionalFormatting>
  <conditionalFormatting sqref="AH29:AJ29">
    <cfRule type="expression" dxfId="21" priority="8">
      <formula>$AA$11=0.98</formula>
    </cfRule>
  </conditionalFormatting>
  <conditionalFormatting sqref="AL11:AN11">
    <cfRule type="expression" dxfId="20" priority="9">
      <formula>$AA$11=0.99</formula>
    </cfRule>
  </conditionalFormatting>
  <conditionalFormatting sqref="AL13:AN13">
    <cfRule type="expression" dxfId="19" priority="5">
      <formula>$AA$11=0.997</formula>
    </cfRule>
  </conditionalFormatting>
  <pageMargins left="0.7" right="0.7" top="0.75" bottom="0.75" header="0.3" footer="0.3"/>
  <pageSetup scale="7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Población Finita</vt:lpstr>
      <vt:lpstr>Población Infinita</vt:lpstr>
      <vt:lpstr>'Población Finita'!Área_de_impresión</vt:lpstr>
      <vt:lpstr>'Población Infinita'!Área_de_impresión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</dc:creator>
  <cp:lastModifiedBy>pedro gonzalez lopez</cp:lastModifiedBy>
  <cp:lastPrinted>2023-05-16T06:52:43Z</cp:lastPrinted>
  <dcterms:created xsi:type="dcterms:W3CDTF">2023-05-16T01:41:45Z</dcterms:created>
  <dcterms:modified xsi:type="dcterms:W3CDTF">2025-02-17T06:03:10Z</dcterms:modified>
</cp:coreProperties>
</file>